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\\ad.husd.org\do\userfiles\Richard.Dobson\My Documents\"/>
    </mc:Choice>
  </mc:AlternateContent>
  <xr:revisionPtr revIDLastSave="0" documentId="8_{2B38965F-8EF7-463D-A3A8-B8300D6862B3}" xr6:coauthVersionLast="47" xr6:coauthVersionMax="47" xr10:uidLastSave="{00000000-0000-0000-0000-000000000000}"/>
  <bookViews>
    <workbookView xWindow="1848" yWindow="1848" windowWidth="23040" windowHeight="12204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<sst xmlns="http://schemas.openxmlformats.org/spreadsheetml/2006/main" count="403" uniqueCount="390">
  <si>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</si>
  <si>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</si>
  <si>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</si>
  <si>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</si>
  <si>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</si>
  <si>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</si>
  <si>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</si>
  <si>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</si>
  <si>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</si>
  <si>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</si>
  <si>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</si>
  <si>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</si>
  <si>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</si>
  <si>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</si>
  <si>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</si>
  <si>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</si>
  <si>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</si>
  <si>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</si>
  <si>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</si>
  <si>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</si>
  <si>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</si>
  <si>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</si>
  <si>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</si>
  <si>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</si>
  <si>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</si>
  <si>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</si>
  <si>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</si>
  <si>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</si>
  <si>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</si>
  <si>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</si>
  <si>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</si>
  <si>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</si>
  <si>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</si>
  <si>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</si>
  <si>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</si>
  <si>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</si>
  <si>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</si>
  <si>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</si>
  <si>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</si>
  <si>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</si>
  <si>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</si>
  <si>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</si>
  <si>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</si>
  <si>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</si>
  <si>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</si>
  <si>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</si>
  <si>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</si>
  <si>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</si>
  <si>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</si>
  <si>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</si>
  <si>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</si>
  <si>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</si>
  <si>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</si>
  <si>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</si>
  <si>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</si>
  <si>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</si>
  <si>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</si>
  <si>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</si>
  <si>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</si>
  <si>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</si>
  <si>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</si>
  <si>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</si>
  <si>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</si>
  <si>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</si>
  <si>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</si>
  <si>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</si>
  <si>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</si>
  <si>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</si>
  <si>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</si>
  <si>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</si>
  <si>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</si>
  <si>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</si>
  <si>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</si>
  <si>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</si>
  <si>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</si>
  <si>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</si>
  <si>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</si>
  <si>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</si>
  <si>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</si>
  <si>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</si>
  <si>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</si>
  <si>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</si>
  <si>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</si>
  <si>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</si>
  <si>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</si>
  <si>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</si>
  <si>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</si>
  <si>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</si>
  <si>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</si>
  <si>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</si>
  <si>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</si>
  <si>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</si>
  <si>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</si>
  <si>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</si>
  <si>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</si>
  <si>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</si>
  <si>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</si>
  <si>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</si>
  <si>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</si>
  <si>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</si>
  <si>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</si>
  <si>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</si>
  <si>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</si>
  <si>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</si>
  <si>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</si>
  <si>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</si>
  <si>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</si>
  <si>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</si>
  <si>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</si>
  <si>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</si>
  <si>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</si>
  <si>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</si>
  <si>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</si>
  <si>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</si>
  <si>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</si>
  <si>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</si>
  <si>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</si>
  <si>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</si>
  <si>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</si>
  <si>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</si>
  <si>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</si>
  <si>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</si>
  <si>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</si>
  <si>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</si>
  <si>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</si>
  <si>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</si>
  <si>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</si>
  <si>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</si>
  <si>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</si>
  <si>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</si>
  <si>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</si>
  <si>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</si>
  <si>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</si>
  <si>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</si>
  <si>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</si>
  <si>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</si>
  <si>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</si>
  <si>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</si>
  <si>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</si>
  <si>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</si>
  <si>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</si>
  <si>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</si>
  <si>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</si>
  <si>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</si>
  <si>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</si>
  <si>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</si>
  <si>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</si>
  <si>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</si>
  <si>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</si>
  <si>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</si>
  <si>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</si>
  <si>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</si>
  <si>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</si>
  <si>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</si>
  <si>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</si>
  <si>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</si>
  <si>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</si>
  <si>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</si>
  <si>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</si>
  <si>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</si>
  <si>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</si>
  <si>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</si>
  <si>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</si>
  <si>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</si>
  <si>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</si>
  <si>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</si>
  <si>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</si>
  <si>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</si>
  <si>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</si>
  <si>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</si>
  <si>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</si>
  <si>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</si>
  <si>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</si>
  <si>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</si>
  <si>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</si>
  <si>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</si>
  <si>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</si>
  <si>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</si>
  <si>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</si>
  <si>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</si>
  <si>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</si>
  <si>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</si>
  <si>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</si>
  <si>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</si>
  <si>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</si>
  <si>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</si>
  <si>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</si>
  <si>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</si>
  <si>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</si>
  <si>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</si>
  <si>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</si>
  <si>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</si>
  <si>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</si>
  <si>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</si>
  <si>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</si>
  <si>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</si>
  <si>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</si>
  <si>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</si>
  <si>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</si>
  <si>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</si>
  <si>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</si>
  <si>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</si>
  <si>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</si>
  <si>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</si>
  <si>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</si>
  <si>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</si>
  <si>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</si>
  <si>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</si>
  <si>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</si>
  <si>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</si>
  <si>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</si>
  <si>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</si>
  <si>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</si>
  <si>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</si>
  <si>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</si>
  <si>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</si>
  <si>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</si>
  <si>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</si>
  <si>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</si>
  <si>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</si>
  <si>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</si>
  <si>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</si>
  <si>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</si>
  <si>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</si>
  <si>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</si>
  <si>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</si>
  <si>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</si>
  <si>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</si>
  <si>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</si>
  <si>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</si>
  <si>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</si>
  <si>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</si>
  <si>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</si>
  <si>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</si>
  <si>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</si>
  <si>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</si>
  <si>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</si>
  <si>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</si>
  <si>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</si>
  <si>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</si>
  <si>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</si>
  <si>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</si>
  <si>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</si>
  <si>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</si>
  <si>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</si>
  <si>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</si>
  <si>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</si>
  <si>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</si>
  <si>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</si>
  <si>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</si>
  <si>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</si>
  <si>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</si>
  <si>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</si>
  <si>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</si>
  <si>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</si>
  <si>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</si>
  <si>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</si>
  <si>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</si>
  <si>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</si>
  <si>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</si>
  <si>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</si>
  <si>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</si>
  <si>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</si>
  <si>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</si>
  <si>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</si>
  <si>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</si>
  <si>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</si>
  <si>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</si>
  <si>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</si>
  <si>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</si>
  <si>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</si>
  <si>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</si>
  <si>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</si>
  <si>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</si>
  <si>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</si>
  <si>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</si>
  <si>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</si>
  <si>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</si>
  <si>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</si>
  <si>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</si>
  <si>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</si>
  <si>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</si>
  <si>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</si>
  <si>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</si>
  <si>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</si>
  <si>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</si>
  <si>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</si>
  <si>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</si>
  <si>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</si>
  <si>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</si>
  <si>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</si>
  <si>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</si>
  <si>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</si>
  <si>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</si>
  <si>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</si>
  <si>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</si>
  <si>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</si>
  <si>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</si>
  <si>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</si>
  <si>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</si>
  <si>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</si>
  <si>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</si>
  <si>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</si>
  <si>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</si>
  <si>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</si>
  <si>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</si>
  <si>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</si>
  <si>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</si>
  <si>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</si>
  <si>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</si>
  <si>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</si>
  <si>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</si>
  <si>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</si>
  <si>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</si>
  <si>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</si>
  <si>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</si>
  <si>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</si>
  <si>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</si>
  <si>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</si>
  <si>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</si>
  <si>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</si>
  <si>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</si>
  <si>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</si>
  <si>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</si>
  <si>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</si>
  <si>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</si>
  <si>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</si>
  <si>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</si>
  <si>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</si>
  <si>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</si>
  <si>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</si>
  <si>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</si>
  <si>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</si>
  <si>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</si>
  <si>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</si>
  <si>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</si>
  <si>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</si>
  <si>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</si>
  <si>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</si>
  <si>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</si>
  <si>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</si>
  <si>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</si>
  <si>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</si>
  <si>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</si>
  <si>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</si>
  <si>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</si>
  <si>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</si>
  <si>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</si>
  <si>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</si>
  <si>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</si>
  <si>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</si>
  <si>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</si>
  <si>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</si>
  <si>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</si>
  <si>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</si>
  <si>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</si>
  <si>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</si>
  <si>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</si>
  <si>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</si>
  <si>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</si>
  <si>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</si>
  <si>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</si>
  <si>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</si>
  <si>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</si>
  <si>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</si>
  <si>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</si>
  <si>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</si>
  <si>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</si>
  <si>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</si>
  <si>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</si>
  <si>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</si>
  <si>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</si>
  <si>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</si>
  <si>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</si>
  <si>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</si>
  <si>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</si>
  <si>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</si>
  <si>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</si>
  <si>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</si>
  <si>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</si>
  <si>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</si>
  <si>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</si>
  <si>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</si>
  <si>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</si>
  <si>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</si>
  <si>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</si>
  <si>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Higley Unified School District</t>
  </si>
  <si>
    <t>Maricopa</t>
  </si>
  <si>
    <t>Hess-Rountree</t>
  </si>
  <si>
    <t>RYTAN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</si>
</sst>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05" zoomScale="124" zoomScaleNormal="124" zoomScaleSheetLayoutView="124" workbookViewId="0">
      <selection activeCell="F214" sqref="F214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32" customWidth="1"/>
    <col min="4" max="4" width="17.109375" style="33" customWidth="1"/>
    <col min="5" max="5" width="16.109375" style="33" customWidth="1"/>
    <col min="6" max="6" width="16.109375" style="34" customWidth="1"/>
    <col min="7" max="7" width="0.6640625" style="12" customWidth="1"/>
    <col min="8" max="8" width="20.44140625" style="50" customWidth="1"/>
    <col min="9" max="9" width="10.5546875" style="51" hidden="1" customWidth="1"/>
    <col min="10" max="10" width="2.109375" style="51" customWidth="1"/>
    <col min="11" max="11" width="20.44140625" style="50" customWidth="1"/>
    <col min="12" max="12" width="10.5546875" style="51" hidden="1" customWidth="1"/>
    <col min="13" max="13" width="2.109375" style="51" customWidth="1"/>
    <col min="14" max="14" width="20.44140625" style="50" customWidth="1"/>
    <col min="15" max="15" width="10.5546875" style="51" hidden="1" customWidth="1"/>
    <col min="16" max="16" width="2.109375" style="51" customWidth="1"/>
    <col min="17" max="17" width="20.44140625" style="50" customWidth="1"/>
    <col min="18" max="18" width="10.5546875" style="51" hidden="1" customWidth="1"/>
    <col min="19" max="19" width="2.109375" style="51" customWidth="1"/>
    <col min="20" max="20" width="20.44140625" style="50" customWidth="1"/>
    <col min="21" max="21" width="10.5546875" style="51" hidden="1" customWidth="1"/>
    <col min="22" max="22" width="2.109375" style="51" customWidth="1"/>
    <col min="23" max="64" width="0.33203125" style="52"/>
    <col min="65" max="134" width="0.332031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386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387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388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389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8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>
        <v>1975</v>
      </c>
      <c r="E16" s="194"/>
      <c r="F16" s="146">
        <v>1975</v>
      </c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>
        <v>4725</v>
      </c>
      <c r="E17" s="194"/>
      <c r="F17" s="146">
        <v>26775</v>
      </c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>
        <v>3483</v>
      </c>
      <c r="E18" s="145">
        <v>3483</v>
      </c>
      <c r="F18" s="146">
        <v>3483</v>
      </c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>
        <v>2050</v>
      </c>
      <c r="E19" s="195"/>
      <c r="F19" s="148">
        <v>2050</v>
      </c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12233</v>
      </c>
      <c r="E20" s="102">
        <f>SUM(E16:E19)</f>
        <v>3483</v>
      </c>
      <c r="F20" s="102">
        <f>SUM(F16:F19)</f>
        <v>34283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>
        <v>3500</v>
      </c>
      <c r="F22" s="150">
        <v>3500</v>
      </c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>
        <v>14019</v>
      </c>
      <c r="E23" s="149">
        <v>9346</v>
      </c>
      <c r="F23" s="150">
        <v>15520</v>
      </c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>
        <v>2500</v>
      </c>
      <c r="E24" s="147">
        <v>2500</v>
      </c>
      <c r="F24" s="148">
        <v>2500</v>
      </c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16519</v>
      </c>
      <c r="E25" s="38">
        <f>SUM(E22:E24)</f>
        <v>15346</v>
      </c>
      <c r="F25" s="246">
        <f>SUM(F22:F24)</f>
        <v>21520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>
        <v>2500</v>
      </c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2500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8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8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>
        <v>23590</v>
      </c>
      <c r="E187" s="149"/>
      <c r="F187" s="158">
        <v>90145</v>
      </c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23590</v>
      </c>
      <c r="E190" s="102">
        <f>SUM(E187:E189)</f>
        <v>0</v>
      </c>
      <c r="F190" s="250">
        <f>SUM(F187:F189)</f>
        <v>90145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19872</v>
      </c>
      <c r="E194" s="149">
        <v>6284</v>
      </c>
      <c r="F194" s="150">
        <v>29808</v>
      </c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>
        <v>84744</v>
      </c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>
        <v>3340</v>
      </c>
      <c r="E196" s="149"/>
      <c r="F196" s="150">
        <v>7794</v>
      </c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3136</v>
      </c>
      <c r="F197" s="150">
        <v>1689</v>
      </c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>
        <v>16482</v>
      </c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>
        <v>7063</v>
      </c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>
        <v>3620</v>
      </c>
      <c r="E202" s="199"/>
      <c r="F202" s="156">
        <v>5430</v>
      </c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50377</v>
      </c>
      <c r="E203" s="102">
        <f>SUM(E192:E202)</f>
        <v>9420</v>
      </c>
      <c r="F203" s="251">
        <f>SUM(F192:F202)</f>
        <v>129465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102719</v>
      </c>
      <c r="E212" s="44">
        <f>SUM(E20,E25,E33,E41,E48,E55,E71,E83,E98,E113,E127,E135,E141,E146,E149,E157,E165,E168,E174,E180,E185,E190,E203,E211)</f>
        <v>28249</v>
      </c>
      <c r="F212" s="252">
        <f>SUM(F20,F25,F33,F41,F48,F55,F71,F83,F98,F113,F127,F135,F141,F146,F149,F157,F165,F168,F174,F180,F185,F190,F203,F211)</f>
        <v>277913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>
        <v>5568</v>
      </c>
      <c r="E213" s="177">
        <v>3132</v>
      </c>
      <c r="F213" s="177">
        <v>8700</v>
      </c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>
        <v>21092</v>
      </c>
      <c r="E214" s="177">
        <v>2197</v>
      </c>
      <c r="F214" s="177">
        <v>20652</v>
      </c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>
        <v>38930</v>
      </c>
      <c r="E216" s="177">
        <v>4055</v>
      </c>
      <c r="F216" s="177">
        <v>38119</v>
      </c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>
        <v>6445</v>
      </c>
      <c r="E218" s="179">
        <v>671</v>
      </c>
      <c r="F218" s="179">
        <v>6311</v>
      </c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>
        <v>2856</v>
      </c>
      <c r="E219" s="179">
        <v>298</v>
      </c>
      <c r="F219" s="179">
        <v>2797</v>
      </c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18654</v>
      </c>
      <c r="E220" s="181">
        <v>1943</v>
      </c>
      <c r="F220" s="181">
        <v>18265</v>
      </c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93545</v>
      </c>
      <c r="E221" s="30">
        <f>SUM(E213:E220)</f>
        <v>12296</v>
      </c>
      <c r="F221" s="30">
        <f>SUM(F213:F220)</f>
        <v>94844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196264</v>
      </c>
      <c r="E222" s="255">
        <f>E212+E221</f>
        <v>40545</v>
      </c>
      <c r="F222" s="255">
        <f>F212+F221</f>
        <v>372757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609566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413302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579f3d-3d74-444d-8641-804e42654831" xsi:nil="true"/>
    <lcf76f155ced4ddcb4097134ff3c332f xmlns="928b72c6-5faa-4d7a-9f98-d4af63a0bb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6" ma:contentTypeDescription="Create a new document." ma:contentTypeScope="" ma:versionID="150f80c98b6b02f27f539bcc1c533405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ade387ae32492941426ef9bbb9d3d925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db5d27-e2d8-4449-8d66-2903f2f23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8fcd3b-b2c8-473c-aefc-195d05c81407}" ma:internalName="TaxCatchAll" ma:showField="CatchAllData" ma:web="55579f3d-3d74-444d-8641-804e42654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29198C-447E-4AB2-8554-3882DCF50ECB}">
  <ds:schemaRefs>
    <ds:schemaRef ds:uri="http://schemas.microsoft.com/office/2006/metadata/properties"/>
    <ds:schemaRef ds:uri="http://schemas.microsoft.com/office/infopath/2007/PartnerControls"/>
    <ds:schemaRef ds:uri="55579f3d-3d74-444d-8641-804e42654831"/>
    <ds:schemaRef ds:uri="928b72c6-5faa-4d7a-9f98-d4af63a0bb20"/>
  </ds:schemaRefs>
</ds:datastoreItem>
</file>

<file path=customXml/itemProps2.xml><?xml version="1.0" encoding="utf-8"?>
<ds:datastoreItem xmlns:ds="http://schemas.openxmlformats.org/officeDocument/2006/customXml" ds:itemID="{E4F857B0-30E7-44EE-A5D8-B8B723386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3BF81C-E277-4324-9DFF-3AD8642F2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Dobson, Richard</cp:lastModifiedBy>
  <cp:lastPrinted>2021-02-17T03:49:12Z</cp:lastPrinted>
  <dcterms:created xsi:type="dcterms:W3CDTF">2006-08-31T18:48:44Z</dcterms:created>
  <dcterms:modified xsi:type="dcterms:W3CDTF">2022-10-27T15:10:25Z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  <property fmtid="{D5CDD505-2E9C-101B-9397-08002B2CF9AE}" pid="4" name="MediaServiceImageTags">
    <vt:lpwstr/>
  </property>
</Properties>
</file>